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_Проекты\на 2026-2028\БДД\"/>
    </mc:Choice>
  </mc:AlternateContent>
  <bookViews>
    <workbookView xWindow="0" yWindow="0" windowWidth="19170" windowHeight="9240" firstSheet="1" activeTab="1"/>
  </bookViews>
  <sheets>
    <sheet name="Sheet1" sheetId="1" state="hidden" r:id="rId1"/>
    <sheet name="разде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3">'прил 3.1'!$19:$19</definedName>
    <definedName name="_xlnm.Print_Area" localSheetId="1">'раздел 2'!$A$1:$J$35</definedName>
  </definedNames>
  <calcPr calcId="152511"/>
</workbook>
</file>

<file path=xl/calcChain.xml><?xml version="1.0" encoding="utf-8"?>
<calcChain xmlns="http://schemas.openxmlformats.org/spreadsheetml/2006/main">
  <c r="G35" i="8" l="1"/>
  <c r="G33" i="8"/>
  <c r="G32" i="8"/>
  <c r="P18" i="8" l="1"/>
  <c r="Q17" i="8"/>
  <c r="R17" i="8" s="1"/>
  <c r="Q18" i="8" l="1"/>
  <c r="S17" i="8"/>
  <c r="R18" i="8"/>
  <c r="AD20" i="8"/>
  <c r="T17" i="8" l="1"/>
  <c r="S18" i="8"/>
  <c r="L42" i="7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s="1"/>
  <c r="U17" i="8" l="1"/>
  <c r="U18" i="8" s="1"/>
  <c r="T18" i="8"/>
  <c r="I58" i="7"/>
  <c r="I33" i="7"/>
  <c r="J55" i="7"/>
  <c r="I55" i="7" s="1"/>
  <c r="I45" i="7"/>
</calcChain>
</file>

<file path=xl/sharedStrings.xml><?xml version="1.0" encoding="utf-8"?>
<sst xmlns="http://schemas.openxmlformats.org/spreadsheetml/2006/main" count="448" uniqueCount="184">
  <si>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</si>
  <si>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</si>
  <si>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</si>
  <si>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</si>
  <si>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</si>
  <si>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</si>
  <si>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</si>
  <si>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</si>
  <si>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</si>
  <si>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</si>
  <si>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</si>
  <si>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</si>
  <si>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</si>
  <si>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</si>
  <si>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</si>
  <si>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</si>
  <si>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</si>
  <si>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</si>
  <si>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</si>
  <si>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</si>
  <si>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</si>
  <si>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</si>
  <si>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</si>
  <si>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</si>
  <si>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</si>
  <si>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</si>
  <si>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</si>
  <si>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</si>
  <si>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</si>
  <si>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</si>
  <si>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</si>
  <si>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</si>
  <si>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</si>
  <si>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</si>
  <si>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</si>
  <si>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</si>
  <si>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</si>
  <si>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</si>
  <si>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</si>
  <si>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</si>
  <si>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</si>
  <si>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</si>
  <si>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</si>
  <si>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</si>
  <si>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</si>
  <si>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</si>
  <si>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</si>
  <si>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</si>
  <si>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</si>
  <si>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</si>
  <si>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</si>
  <si>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</si>
  <si>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</si>
  <si>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</si>
  <si>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</si>
  <si>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</si>
  <si>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</si>
  <si>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</si>
  <si>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</si>
  <si>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</si>
  <si>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</si>
  <si>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</si>
  <si>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</si>
  <si>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</si>
  <si>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</si>
  <si>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</si>
  <si>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</si>
  <si>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</si>
  <si>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</si>
  <si>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</si>
  <si>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</si>
  <si>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</si>
  <si>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</si>
  <si>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</si>
  <si>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</si>
  <si>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</si>
  <si>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</si>
  <si>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</si>
  <si>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</si>
  <si>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</si>
  <si>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</si>
  <si>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</si>
  <si>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</si>
  <si>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</si>
  <si>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</si>
  <si>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</si>
  <si>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</si>
  <si>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</si>
  <si>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</si>
  <si>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</si>
  <si>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</si>
  <si>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</si>
  <si>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</si>
  <si>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</si>
  <si>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</si>
  <si>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</si>
  <si>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</si>
  <si>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</si>
  <si>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</si>
  <si>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</si>
  <si>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</si>
  <si>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</si>
  <si>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</si>
  <si>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</si>
  <si>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</si>
  <si>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</si>
  <si>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</si>
  <si>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</si>
  <si>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</si>
  <si>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</si>
  <si>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</si>
  <si>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</si>
  <si>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</si>
  <si>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</si>
  <si>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</si>
  <si>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</si>
  <si>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</si>
  <si>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</si>
  <si>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</si>
  <si>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</si>
  <si>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</si>
  <si>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</si>
  <si>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</si>
  <si>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</si>
  <si>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</si>
  <si>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</si>
  <si>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</si>
  <si>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</si>
  <si>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</si>
  <si>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</si>
  <si>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</si>
  <si>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</si>
  <si>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</si>
  <si>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</si>
  <si>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</si>
  <si>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</si>
  <si>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</si>
  <si>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</si>
  <si>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</si>
  <si>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</si>
  <si>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</si>
  <si>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Наименование цели (целей) и задач, целевых показателей</t>
  </si>
  <si>
    <t>Источник значений показателей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</si>
  <si>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</si>
  <si>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</si>
  <si>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</si>
  <si>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РАЗДЕЛ 2. ЦЕЛИ И ЗАДАЧИ, ЦЕЛЕВЫЕ ПОКАЗАТЕЛИ МУНИЦИПАЛЬНОЙ ПРОГРАММЫ</t>
  </si>
  <si>
    <t>км</t>
  </si>
  <si>
    <t>Протяженность обустроенной сети наружного освещения</t>
  </si>
  <si>
    <t>1.</t>
  </si>
  <si>
    <t>1.1.</t>
  </si>
  <si>
    <t>1.1.1.</t>
  </si>
  <si>
    <t>1.1.2.</t>
  </si>
  <si>
    <t>1.2.</t>
  </si>
  <si>
    <t>1.2.1.</t>
  </si>
  <si>
    <t xml:space="preserve"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</t>
  </si>
  <si>
    <t>%</t>
  </si>
  <si>
    <t>№ цели, задачи, показателя</t>
  </si>
  <si>
    <t>Протяженность автомобильных дорог общего пользования местного значения, в отношении которых выполнен текущий и капитальный ремонт</t>
  </si>
  <si>
    <t>Номер мероприятия</t>
  </si>
  <si>
    <t>2026 год</t>
  </si>
  <si>
    <t>2027 год</t>
  </si>
  <si>
    <t>2028 год</t>
  </si>
  <si>
    <t>2029 год</t>
  </si>
  <si>
    <t>Оценка эффективности деятельности главы</t>
  </si>
  <si>
    <t>Форма 2</t>
  </si>
  <si>
    <t>ЦЕЛИ И ЗАДАЧИ, ЦЕЛЕВЫЕ ПОКАЗАТЕЛИ МУНИЦИПАЛЬНОЙ ПРОГРАММЫ</t>
  </si>
  <si>
    <t>Значение целевого показателя</t>
  </si>
  <si>
    <t>текущий год</t>
  </si>
  <si>
    <t>1-ое полугодие</t>
  </si>
  <si>
    <t>девять месяцев</t>
  </si>
  <si>
    <t>Форма 1</t>
  </si>
  <si>
    <t>муниципального округа Первоуральск</t>
  </si>
  <si>
    <t>к постановлению Администрации</t>
  </si>
  <si>
    <t>от___________________ №______</t>
  </si>
  <si>
    <t>Цель Совершенствование улично-дорожной сети муниципального округа Первоуральск</t>
  </si>
  <si>
    <t>Задача 2. Техническое содержание, развитие и модернизация объектов наружного освещения территорий муниципального округа.</t>
  </si>
  <si>
    <t>Отчеты об исполнении расходов УЖКХиС муниципального округа Первоуральск</t>
  </si>
  <si>
    <t>Задача 1. Обеспечение требований безопасности дорожного и пешеходного движения в муниципальном округе.</t>
  </si>
  <si>
    <t>Приложение 1</t>
  </si>
  <si>
    <t>«БЕЗОПАСНОСТЬ ДОРОЖНОГО ДВИЖЕНИЯ В МУНИЦИПАЛЬНОМ ОКРУГЕ ПЕРВОУРАЛЬСК НА 2026 - 2031 ГОДЫ»</t>
  </si>
  <si>
    <t>2030 год</t>
  </si>
  <si>
    <t>2031 год</t>
  </si>
  <si>
    <t>на 2026 год с разбивокй по отчетным периодам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</si>
</sst>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\ ###\ ##0.00"/>
    <numFmt numFmtId="165" formatCode="0.0"/>
  </numFmts>
  <fonts count="20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0" borderId="0"/>
    <xf numFmtId="4" fontId="15" fillId="5" borderId="16">
      <alignment horizontal="right" vertical="top" shrinkToFit="1"/>
    </xf>
  </cellStyleXfs>
  <cellXfs count="105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justify"/>
    </xf>
    <xf numFmtId="0" fontId="13" fillId="0" borderId="0" xfId="0" applyFont="1" applyFill="1" applyAlignment="1">
      <alignment horizontal="left"/>
    </xf>
    <xf numFmtId="0" fontId="13" fillId="0" borderId="9" xfId="0" applyFont="1" applyFill="1" applyBorder="1" applyAlignment="1">
      <alignment horizontal="center" vertical="top" wrapText="1" shrinkToFit="1"/>
    </xf>
    <xf numFmtId="0" fontId="13" fillId="0" borderId="0" xfId="0" applyFont="1" applyFill="1" applyAlignment="1">
      <alignment vertical="center"/>
    </xf>
    <xf numFmtId="2" fontId="13" fillId="0" borderId="9" xfId="0" applyNumberFormat="1" applyFont="1" applyFill="1" applyBorder="1" applyAlignment="1">
      <alignment horizontal="center" vertical="top" wrapText="1" shrinkToFit="1"/>
    </xf>
    <xf numFmtId="0" fontId="13" fillId="0" borderId="9" xfId="0" applyFont="1" applyFill="1" applyBorder="1" applyAlignment="1">
      <alignment vertical="top" wrapText="1" shrinkToFit="1"/>
    </xf>
    <xf numFmtId="0" fontId="13" fillId="0" borderId="0" xfId="0" applyFont="1" applyFill="1" applyAlignment="1">
      <alignment vertical="top"/>
    </xf>
    <xf numFmtId="0" fontId="14" fillId="0" borderId="9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 wrapText="1"/>
    </xf>
    <xf numFmtId="165" fontId="13" fillId="0" borderId="9" xfId="0" applyNumberFormat="1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shrinkToFit="1"/>
    </xf>
    <xf numFmtId="0" fontId="16" fillId="0" borderId="9" xfId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 wrapText="1" shrinkToFit="1"/>
    </xf>
    <xf numFmtId="2" fontId="13" fillId="0" borderId="15" xfId="0" applyNumberFormat="1" applyFont="1" applyFill="1" applyBorder="1" applyAlignment="1">
      <alignment horizontal="center" vertical="top" wrapText="1" shrinkToFit="1"/>
    </xf>
    <xf numFmtId="0" fontId="13" fillId="0" borderId="11" xfId="0" applyFont="1" applyFill="1" applyBorder="1" applyAlignment="1">
      <alignment horizontal="center" vertical="top" shrinkToFit="1"/>
    </xf>
    <xf numFmtId="2" fontId="13" fillId="0" borderId="11" xfId="0" applyNumberFormat="1" applyFont="1" applyFill="1" applyBorder="1" applyAlignment="1">
      <alignment horizontal="center" vertical="top" wrapText="1" shrinkToFit="1"/>
    </xf>
    <xf numFmtId="0" fontId="14" fillId="0" borderId="11" xfId="0" applyFont="1" applyFill="1" applyBorder="1" applyAlignment="1">
      <alignment horizontal="center" vertical="top" wrapText="1"/>
    </xf>
    <xf numFmtId="165" fontId="13" fillId="0" borderId="11" xfId="0" applyNumberFormat="1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vertical="top"/>
    </xf>
    <xf numFmtId="0" fontId="17" fillId="6" borderId="15" xfId="1" applyFont="1" applyFill="1" applyBorder="1" applyAlignment="1">
      <alignment horizontal="center" vertical="top" wrapText="1"/>
    </xf>
    <xf numFmtId="0" fontId="17" fillId="0" borderId="0" xfId="0" applyFont="1" applyFill="1"/>
    <xf numFmtId="0" fontId="17" fillId="6" borderId="10" xfId="1" applyFont="1" applyFill="1" applyBorder="1" applyAlignment="1">
      <alignment horizontal="center" vertical="top" wrapText="1"/>
    </xf>
    <xf numFmtId="0" fontId="17" fillId="0" borderId="9" xfId="0" applyFont="1" applyFill="1" applyBorder="1" applyAlignment="1">
      <alignment horizontal="center" vertical="top" wrapText="1"/>
    </xf>
    <xf numFmtId="0" fontId="13" fillId="0" borderId="9" xfId="0" applyFont="1" applyFill="1" applyBorder="1"/>
    <xf numFmtId="2" fontId="13" fillId="0" borderId="0" xfId="0" applyNumberFormat="1" applyFont="1" applyFill="1"/>
    <xf numFmtId="2" fontId="18" fillId="7" borderId="0" xfId="0" applyNumberFormat="1" applyFont="1" applyFill="1" applyBorder="1" applyAlignment="1">
      <alignment horizontal="center" vertical="center" wrapText="1"/>
    </xf>
    <xf numFmtId="0" fontId="19" fillId="8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2" fontId="19" fillId="8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 wrapText="1"/>
    </xf>
    <xf numFmtId="0" fontId="13" fillId="0" borderId="0" xfId="0" applyFont="1" applyFill="1" applyAlignment="1"/>
    <xf numFmtId="0" fontId="13" fillId="0" borderId="0" xfId="0" applyFont="1" applyFill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13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/>
    </xf>
    <xf numFmtId="0" fontId="13" fillId="0" borderId="9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top" wrapText="1" shrinkToFit="1"/>
    </xf>
    <xf numFmtId="0" fontId="13" fillId="0" borderId="13" xfId="0" applyFont="1" applyFill="1" applyBorder="1" applyAlignment="1">
      <alignment horizontal="left" vertical="top" wrapText="1" shrinkToFit="1"/>
    </xf>
    <xf numFmtId="0" fontId="13" fillId="0" borderId="14" xfId="0" applyFont="1" applyFill="1" applyBorder="1" applyAlignment="1">
      <alignment horizontal="left" vertical="top" wrapText="1" shrinkToFi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80" t="s">
        <v>103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126</v>
      </c>
    </row>
    <row r="26" spans="1:18" s="23" customFormat="1" x14ac:dyDescent="0.25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128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35"/>
  <sheetViews>
    <sheetView tabSelected="1" view="pageBreakPreview" topLeftCell="A6" zoomScaleNormal="100" zoomScaleSheetLayoutView="100" workbookViewId="0">
      <selection activeCell="B22" sqref="B22"/>
    </sheetView>
  </sheetViews>
  <sheetFormatPr defaultRowHeight="15" x14ac:dyDescent="0.2"/>
  <cols>
    <col min="1" max="1" width="12.5703125" style="46" customWidth="1"/>
    <col min="2" max="2" width="50.7109375" style="46" customWidth="1"/>
    <col min="3" max="3" width="11.5703125" style="46" customWidth="1"/>
    <col min="4" max="9" width="9.7109375" style="46" customWidth="1"/>
    <col min="10" max="10" width="30.28515625" style="46" customWidth="1"/>
    <col min="11" max="11" width="16.28515625" style="46" customWidth="1"/>
    <col min="12" max="12" width="9.140625" style="46" customWidth="1"/>
    <col min="13" max="13" width="10.140625" style="46" customWidth="1"/>
    <col min="14" max="15" width="9.140625" style="46" customWidth="1"/>
    <col min="16" max="16" width="6.5703125" style="46" hidden="1" customWidth="1"/>
    <col min="17" max="17" width="7.5703125" style="46" hidden="1" customWidth="1"/>
    <col min="18" max="21" width="6.5703125" style="46" hidden="1" customWidth="1"/>
    <col min="22" max="22" width="9.140625" style="46" hidden="1" customWidth="1"/>
    <col min="23" max="27" width="9.140625" style="46" customWidth="1"/>
    <col min="28" max="28" width="11" style="46" customWidth="1"/>
    <col min="29" max="29" width="14" style="46" customWidth="1"/>
    <col min="30" max="16384" width="9.140625" style="46"/>
  </cols>
  <sheetData>
    <row r="1" spans="1:21" hidden="1" x14ac:dyDescent="0.2">
      <c r="G1" s="48"/>
      <c r="H1" s="48" t="s">
        <v>179</v>
      </c>
    </row>
    <row r="2" spans="1:21" hidden="1" x14ac:dyDescent="0.2">
      <c r="G2" s="48"/>
      <c r="H2" s="48" t="s">
        <v>173</v>
      </c>
    </row>
    <row r="3" spans="1:21" hidden="1" x14ac:dyDescent="0.2">
      <c r="G3" s="48"/>
      <c r="H3" s="48" t="s">
        <v>172</v>
      </c>
    </row>
    <row r="4" spans="1:21" hidden="1" x14ac:dyDescent="0.2">
      <c r="G4" s="48"/>
      <c r="H4" s="48" t="s">
        <v>174</v>
      </c>
    </row>
    <row r="5" spans="1:21" hidden="1" x14ac:dyDescent="0.2"/>
    <row r="6" spans="1:21" x14ac:dyDescent="0.2">
      <c r="A6" s="53" t="s">
        <v>171</v>
      </c>
    </row>
    <row r="7" spans="1:21" x14ac:dyDescent="0.2">
      <c r="A7" s="53"/>
    </row>
    <row r="8" spans="1:21" ht="15.75" customHeight="1" x14ac:dyDescent="0.2">
      <c r="A8" s="90" t="s">
        <v>146</v>
      </c>
      <c r="B8" s="90"/>
      <c r="C8" s="90"/>
      <c r="D8" s="90"/>
      <c r="E8" s="90"/>
      <c r="F8" s="90"/>
      <c r="G8" s="90"/>
      <c r="H8" s="90"/>
      <c r="I8" s="90"/>
      <c r="J8" s="90"/>
    </row>
    <row r="9" spans="1:21" x14ac:dyDescent="0.2">
      <c r="A9" s="91" t="s">
        <v>180</v>
      </c>
      <c r="B9" s="91"/>
      <c r="C9" s="91"/>
      <c r="D9" s="91"/>
      <c r="E9" s="91"/>
      <c r="F9" s="91"/>
      <c r="G9" s="91"/>
      <c r="H9" s="91"/>
      <c r="I9" s="91"/>
      <c r="J9" s="91"/>
    </row>
    <row r="10" spans="1:21" x14ac:dyDescent="0.2">
      <c r="A10" s="47"/>
    </row>
    <row r="11" spans="1:21" s="50" customFormat="1" ht="30.75" customHeight="1" x14ac:dyDescent="0.25">
      <c r="A11" s="94" t="s">
        <v>157</v>
      </c>
      <c r="B11" s="94" t="s">
        <v>141</v>
      </c>
      <c r="C11" s="94" t="s">
        <v>140</v>
      </c>
      <c r="D11" s="100"/>
      <c r="E11" s="100"/>
      <c r="F11" s="100"/>
      <c r="G11" s="100"/>
      <c r="H11" s="100"/>
      <c r="I11" s="101"/>
      <c r="J11" s="94" t="s">
        <v>142</v>
      </c>
      <c r="K11" s="93" t="s">
        <v>159</v>
      </c>
    </row>
    <row r="12" spans="1:21" ht="33" customHeight="1" x14ac:dyDescent="0.2">
      <c r="A12" s="95"/>
      <c r="B12" s="95"/>
      <c r="C12" s="95"/>
      <c r="D12" s="94" t="s">
        <v>160</v>
      </c>
      <c r="E12" s="94" t="s">
        <v>161</v>
      </c>
      <c r="F12" s="83" t="s">
        <v>162</v>
      </c>
      <c r="G12" s="83" t="s">
        <v>163</v>
      </c>
      <c r="H12" s="83" t="s">
        <v>181</v>
      </c>
      <c r="I12" s="83" t="s">
        <v>182</v>
      </c>
      <c r="J12" s="95"/>
      <c r="K12" s="93"/>
    </row>
    <row r="13" spans="1:21" ht="19.5" customHeight="1" x14ac:dyDescent="0.2">
      <c r="A13" s="96"/>
      <c r="B13" s="96"/>
      <c r="C13" s="96"/>
      <c r="D13" s="96"/>
      <c r="E13" s="96"/>
      <c r="F13" s="83"/>
      <c r="G13" s="83"/>
      <c r="H13" s="83"/>
      <c r="I13" s="83"/>
      <c r="J13" s="96"/>
      <c r="K13" s="93"/>
    </row>
    <row r="14" spans="1:21" s="67" customFormat="1" ht="10.5" x14ac:dyDescent="0.15">
      <c r="A14" s="66">
        <v>1</v>
      </c>
      <c r="B14" s="66">
        <v>2</v>
      </c>
      <c r="C14" s="66">
        <v>3</v>
      </c>
      <c r="D14" s="66">
        <v>4</v>
      </c>
      <c r="E14" s="66">
        <v>5</v>
      </c>
      <c r="F14" s="66">
        <v>6</v>
      </c>
      <c r="G14" s="66">
        <v>7</v>
      </c>
      <c r="H14" s="66">
        <v>8</v>
      </c>
      <c r="I14" s="66">
        <v>9</v>
      </c>
      <c r="J14" s="66">
        <v>10</v>
      </c>
      <c r="K14" s="69"/>
    </row>
    <row r="15" spans="1:21" ht="17.100000000000001" customHeight="1" x14ac:dyDescent="0.2">
      <c r="A15" s="49" t="s">
        <v>149</v>
      </c>
      <c r="B15" s="97" t="s">
        <v>175</v>
      </c>
      <c r="C15" s="98"/>
      <c r="D15" s="98"/>
      <c r="E15" s="98"/>
      <c r="F15" s="98"/>
      <c r="G15" s="98"/>
      <c r="H15" s="98"/>
      <c r="I15" s="98"/>
      <c r="J15" s="99"/>
      <c r="K15" s="70"/>
    </row>
    <row r="16" spans="1:21" ht="17.100000000000001" customHeight="1" x14ac:dyDescent="0.2">
      <c r="A16" s="49" t="s">
        <v>150</v>
      </c>
      <c r="B16" s="97" t="s">
        <v>178</v>
      </c>
      <c r="C16" s="98"/>
      <c r="D16" s="98"/>
      <c r="E16" s="98"/>
      <c r="F16" s="98"/>
      <c r="G16" s="98"/>
      <c r="H16" s="98"/>
      <c r="I16" s="98"/>
      <c r="J16" s="99"/>
      <c r="K16" s="70"/>
      <c r="P16" s="77">
        <v>519.86</v>
      </c>
      <c r="Q16" s="74">
        <v>519.86</v>
      </c>
      <c r="R16" s="77">
        <v>519.86</v>
      </c>
      <c r="S16" s="77">
        <v>519.86</v>
      </c>
      <c r="T16" s="77">
        <v>519.86</v>
      </c>
      <c r="U16" s="77">
        <v>519.86</v>
      </c>
    </row>
    <row r="17" spans="1:30" s="53" customFormat="1" ht="45" customHeight="1" x14ac:dyDescent="0.25">
      <c r="A17" s="49" t="s">
        <v>151</v>
      </c>
      <c r="B17" s="54" t="s">
        <v>158</v>
      </c>
      <c r="C17" s="55" t="s">
        <v>147</v>
      </c>
      <c r="D17" s="56">
        <v>12.685</v>
      </c>
      <c r="E17" s="56">
        <v>10.824999999999999</v>
      </c>
      <c r="F17" s="56">
        <v>6.2770000000000001</v>
      </c>
      <c r="G17" s="56">
        <v>6.2770000000000001</v>
      </c>
      <c r="H17" s="56">
        <v>6.2770000000000001</v>
      </c>
      <c r="I17" s="56">
        <v>6.2770000000000001</v>
      </c>
      <c r="J17" s="52" t="s">
        <v>177</v>
      </c>
      <c r="K17" s="55">
        <v>1</v>
      </c>
      <c r="L17" s="75" t="s">
        <v>164</v>
      </c>
      <c r="P17" s="73">
        <v>83.83</v>
      </c>
      <c r="Q17" s="76">
        <f>P17-E17*0.01</f>
        <v>83.72175</v>
      </c>
      <c r="R17" s="76">
        <f t="shared" ref="R17:U17" si="0">Q17-F17*0.01</f>
        <v>83.65898</v>
      </c>
      <c r="S17" s="76">
        <f t="shared" si="0"/>
        <v>83.596209999999999</v>
      </c>
      <c r="T17" s="76">
        <f t="shared" si="0"/>
        <v>83.533439999999999</v>
      </c>
      <c r="U17" s="76">
        <f t="shared" si="0"/>
        <v>83.470669999999998</v>
      </c>
    </row>
    <row r="18" spans="1:30" s="53" customFormat="1" ht="75" x14ac:dyDescent="0.25">
      <c r="A18" s="49" t="s">
        <v>152</v>
      </c>
      <c r="B18" s="52" t="s">
        <v>155</v>
      </c>
      <c r="C18" s="49" t="s">
        <v>156</v>
      </c>
      <c r="D18" s="51">
        <v>16.07</v>
      </c>
      <c r="E18" s="51">
        <v>16.04</v>
      </c>
      <c r="F18" s="51">
        <v>16.010000000000002</v>
      </c>
      <c r="G18" s="51">
        <v>15.98</v>
      </c>
      <c r="H18" s="51">
        <v>15.96</v>
      </c>
      <c r="I18" s="51">
        <v>15.95</v>
      </c>
      <c r="J18" s="52" t="s">
        <v>177</v>
      </c>
      <c r="K18" s="49">
        <v>1</v>
      </c>
      <c r="L18" s="75" t="s">
        <v>164</v>
      </c>
      <c r="P18" s="72">
        <f>ROUND(P17/P16*100,2)</f>
        <v>16.13</v>
      </c>
      <c r="Q18" s="72">
        <f t="shared" ref="Q18:U18" si="1">ROUND(Q17/Q16*100,2)</f>
        <v>16.100000000000001</v>
      </c>
      <c r="R18" s="72">
        <f t="shared" si="1"/>
        <v>16.09</v>
      </c>
      <c r="S18" s="72">
        <f t="shared" si="1"/>
        <v>16.079999999999998</v>
      </c>
      <c r="T18" s="72">
        <f t="shared" si="1"/>
        <v>16.07</v>
      </c>
      <c r="U18" s="72">
        <f t="shared" si="1"/>
        <v>16.059999999999999</v>
      </c>
    </row>
    <row r="19" spans="1:30" s="53" customFormat="1" ht="17.100000000000001" customHeight="1" x14ac:dyDescent="0.25">
      <c r="A19" s="49" t="s">
        <v>153</v>
      </c>
      <c r="B19" s="97" t="s">
        <v>176</v>
      </c>
      <c r="C19" s="98"/>
      <c r="D19" s="98"/>
      <c r="E19" s="98"/>
      <c r="F19" s="98"/>
      <c r="G19" s="98"/>
      <c r="H19" s="98"/>
      <c r="I19" s="98"/>
      <c r="J19" s="99"/>
      <c r="K19" s="65"/>
    </row>
    <row r="20" spans="1:30" s="53" customFormat="1" ht="62.25" customHeight="1" x14ac:dyDescent="0.25">
      <c r="A20" s="57" t="s">
        <v>154</v>
      </c>
      <c r="B20" s="52" t="s">
        <v>148</v>
      </c>
      <c r="C20" s="57" t="s">
        <v>147</v>
      </c>
      <c r="D20" s="51">
        <v>372.17</v>
      </c>
      <c r="E20" s="51">
        <v>375.9</v>
      </c>
      <c r="F20" s="51">
        <v>379.65</v>
      </c>
      <c r="G20" s="51">
        <v>383.45</v>
      </c>
      <c r="H20" s="51">
        <v>383.9</v>
      </c>
      <c r="I20" s="51">
        <v>384.3</v>
      </c>
      <c r="J20" s="52" t="s">
        <v>177</v>
      </c>
      <c r="K20" s="49">
        <v>2</v>
      </c>
      <c r="AD20" s="53">
        <f>(600+800+1000+1000+2000+350)/1000</f>
        <v>5.75</v>
      </c>
    </row>
    <row r="21" spans="1:30" x14ac:dyDescent="0.2">
      <c r="A21" s="53" t="s">
        <v>165</v>
      </c>
      <c r="E21" s="71"/>
      <c r="F21" s="71"/>
      <c r="G21" s="71"/>
      <c r="H21" s="71"/>
      <c r="I21" s="71"/>
    </row>
    <row r="23" spans="1:30" ht="15.75" customHeight="1" x14ac:dyDescent="0.2">
      <c r="A23" s="90" t="s">
        <v>166</v>
      </c>
      <c r="B23" s="90"/>
      <c r="C23" s="90"/>
      <c r="D23" s="90"/>
      <c r="E23" s="90"/>
      <c r="F23" s="90"/>
      <c r="G23" s="90"/>
      <c r="H23" s="90"/>
      <c r="I23" s="90"/>
      <c r="J23" s="78"/>
    </row>
    <row r="24" spans="1:30" ht="15" customHeight="1" x14ac:dyDescent="0.2">
      <c r="A24" s="91" t="s">
        <v>180</v>
      </c>
      <c r="B24" s="91"/>
      <c r="C24" s="91"/>
      <c r="D24" s="91"/>
      <c r="E24" s="91"/>
      <c r="F24" s="91"/>
      <c r="G24" s="91"/>
      <c r="H24" s="91"/>
      <c r="I24" s="91"/>
      <c r="J24" s="79"/>
    </row>
    <row r="25" spans="1:30" x14ac:dyDescent="0.2">
      <c r="A25" s="92" t="s">
        <v>183</v>
      </c>
      <c r="B25" s="92"/>
      <c r="C25" s="92"/>
      <c r="D25" s="92"/>
      <c r="E25" s="92"/>
      <c r="F25" s="92"/>
      <c r="G25" s="92"/>
      <c r="H25" s="92"/>
      <c r="I25" s="92"/>
      <c r="J25" s="53"/>
      <c r="K25" s="53"/>
      <c r="L25" s="53"/>
      <c r="M25" s="53"/>
      <c r="N25" s="53"/>
      <c r="O25" s="53"/>
    </row>
    <row r="26" spans="1:30" x14ac:dyDescent="0.2">
      <c r="A26" s="47"/>
    </row>
    <row r="27" spans="1:30" s="50" customFormat="1" ht="30.75" customHeight="1" x14ac:dyDescent="0.25">
      <c r="A27" s="87" t="s">
        <v>157</v>
      </c>
      <c r="B27" s="89" t="s">
        <v>141</v>
      </c>
      <c r="C27" s="89"/>
      <c r="D27" s="89"/>
      <c r="E27" s="89"/>
      <c r="F27" s="87" t="s">
        <v>140</v>
      </c>
      <c r="G27" s="84" t="s">
        <v>167</v>
      </c>
      <c r="H27" s="85"/>
      <c r="I27" s="86"/>
    </row>
    <row r="28" spans="1:30" ht="33" customHeight="1" x14ac:dyDescent="0.2">
      <c r="A28" s="88"/>
      <c r="B28" s="89"/>
      <c r="C28" s="89"/>
      <c r="D28" s="89"/>
      <c r="E28" s="89"/>
      <c r="F28" s="88"/>
      <c r="G28" s="58" t="s">
        <v>168</v>
      </c>
      <c r="H28" s="58" t="s">
        <v>169</v>
      </c>
      <c r="I28" s="58" t="s">
        <v>170</v>
      </c>
    </row>
    <row r="29" spans="1:30" s="67" customFormat="1" ht="10.5" x14ac:dyDescent="0.15">
      <c r="A29" s="66">
        <v>1</v>
      </c>
      <c r="B29" s="68">
        <v>2</v>
      </c>
      <c r="F29" s="66">
        <v>3</v>
      </c>
      <c r="G29" s="66">
        <v>4</v>
      </c>
      <c r="H29" s="66">
        <v>5</v>
      </c>
      <c r="I29" s="66">
        <v>6</v>
      </c>
    </row>
    <row r="30" spans="1:30" ht="17.100000000000001" customHeight="1" x14ac:dyDescent="0.2">
      <c r="A30" s="49" t="s">
        <v>149</v>
      </c>
      <c r="B30" s="81" t="s">
        <v>175</v>
      </c>
      <c r="C30" s="81"/>
      <c r="D30" s="81"/>
      <c r="E30" s="81"/>
      <c r="F30" s="81"/>
      <c r="G30" s="81"/>
      <c r="H30" s="81"/>
      <c r="I30" s="81"/>
    </row>
    <row r="31" spans="1:30" ht="17.100000000000001" customHeight="1" x14ac:dyDescent="0.2">
      <c r="A31" s="49" t="s">
        <v>150</v>
      </c>
      <c r="B31" s="81" t="s">
        <v>178</v>
      </c>
      <c r="C31" s="81"/>
      <c r="D31" s="81"/>
      <c r="E31" s="81"/>
      <c r="F31" s="81"/>
      <c r="G31" s="81"/>
      <c r="H31" s="81"/>
      <c r="I31" s="81"/>
    </row>
    <row r="32" spans="1:30" s="53" customFormat="1" ht="30" customHeight="1" x14ac:dyDescent="0.25">
      <c r="A32" s="49" t="s">
        <v>151</v>
      </c>
      <c r="B32" s="82" t="s">
        <v>158</v>
      </c>
      <c r="C32" s="82"/>
      <c r="D32" s="82"/>
      <c r="E32" s="82"/>
      <c r="F32" s="63" t="s">
        <v>147</v>
      </c>
      <c r="G32" s="60">
        <f>D17</f>
        <v>12.685</v>
      </c>
      <c r="H32" s="64">
        <v>0</v>
      </c>
      <c r="I32" s="60">
        <v>0</v>
      </c>
    </row>
    <row r="33" spans="1:9" s="53" customFormat="1" ht="45" customHeight="1" x14ac:dyDescent="0.25">
      <c r="A33" s="49" t="s">
        <v>152</v>
      </c>
      <c r="B33" s="81" t="s">
        <v>155</v>
      </c>
      <c r="C33" s="81"/>
      <c r="D33" s="81"/>
      <c r="E33" s="81"/>
      <c r="F33" s="59" t="s">
        <v>156</v>
      </c>
      <c r="G33" s="60">
        <f>D18</f>
        <v>16.07</v>
      </c>
      <c r="H33" s="60">
        <v>16.100000000000001</v>
      </c>
      <c r="I33" s="60">
        <v>16.100000000000001</v>
      </c>
    </row>
    <row r="34" spans="1:9" s="53" customFormat="1" ht="17.100000000000001" customHeight="1" x14ac:dyDescent="0.25">
      <c r="A34" s="49" t="s">
        <v>153</v>
      </c>
      <c r="B34" s="81" t="s">
        <v>176</v>
      </c>
      <c r="C34" s="81"/>
      <c r="D34" s="81"/>
      <c r="E34" s="81"/>
      <c r="F34" s="81"/>
      <c r="G34" s="81"/>
      <c r="H34" s="81"/>
      <c r="I34" s="81"/>
    </row>
    <row r="35" spans="1:9" s="53" customFormat="1" x14ac:dyDescent="0.25">
      <c r="A35" s="57" t="s">
        <v>154</v>
      </c>
      <c r="B35" s="81" t="s">
        <v>148</v>
      </c>
      <c r="C35" s="81"/>
      <c r="D35" s="81"/>
      <c r="E35" s="81"/>
      <c r="F35" s="61" t="s">
        <v>147</v>
      </c>
      <c r="G35" s="51">
        <f>D20</f>
        <v>372.17</v>
      </c>
      <c r="H35" s="62">
        <v>368.49</v>
      </c>
      <c r="I35" s="62">
        <v>368.49</v>
      </c>
    </row>
  </sheetData>
  <mergeCells count="30">
    <mergeCell ref="K11:K13"/>
    <mergeCell ref="A9:J9"/>
    <mergeCell ref="A11:A13"/>
    <mergeCell ref="A8:J8"/>
    <mergeCell ref="B19:J19"/>
    <mergeCell ref="B15:J15"/>
    <mergeCell ref="B16:J16"/>
    <mergeCell ref="B11:B13"/>
    <mergeCell ref="C11:C13"/>
    <mergeCell ref="J11:J13"/>
    <mergeCell ref="G12:G13"/>
    <mergeCell ref="I12:I13"/>
    <mergeCell ref="D11:I11"/>
    <mergeCell ref="D12:D13"/>
    <mergeCell ref="E12:E13"/>
    <mergeCell ref="F12:F13"/>
    <mergeCell ref="H12:H13"/>
    <mergeCell ref="G27:I27"/>
    <mergeCell ref="A27:A28"/>
    <mergeCell ref="F27:F28"/>
    <mergeCell ref="B27:E28"/>
    <mergeCell ref="A23:I23"/>
    <mergeCell ref="A24:I24"/>
    <mergeCell ref="A25:I25"/>
    <mergeCell ref="B34:I34"/>
    <mergeCell ref="B31:I31"/>
    <mergeCell ref="B30:I30"/>
    <mergeCell ref="B35:E35"/>
    <mergeCell ref="B33:E33"/>
    <mergeCell ref="B32:E32"/>
  </mergeCells>
  <phoneticPr fontId="0" type="noConversion"/>
  <pageMargins left="0.39370078740157483" right="0.39370078740157483" top="1.1811023622047245" bottom="0.39370078740157483" header="0" footer="0"/>
  <pageSetup paperSize="9" scale="85" firstPageNumber="8" fitToHeight="0" orientation="landscape" useFirstPageNumber="1" r:id="rId1"/>
  <headerFooter>
    <oddHeader>&amp;C&amp;P</oddHeader>
  </headerFooter>
  <rowBreaks count="1" manualBreakCount="1">
    <brk id="2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131</v>
      </c>
    </row>
    <row r="3" spans="1:4" ht="18.75" x14ac:dyDescent="0.3">
      <c r="A3" s="32"/>
      <c r="B3" s="33" t="s">
        <v>132</v>
      </c>
    </row>
    <row r="4" spans="1:4" ht="18.75" x14ac:dyDescent="0.3">
      <c r="A4" s="32"/>
      <c r="B4" s="33" t="s">
        <v>133</v>
      </c>
    </row>
    <row r="5" spans="1:4" ht="18.75" x14ac:dyDescent="0.3">
      <c r="A5" s="32"/>
      <c r="B5" s="33" t="s">
        <v>134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02" t="s">
        <v>90</v>
      </c>
      <c r="B10" s="102"/>
      <c r="C10" s="11"/>
      <c r="D10" s="6"/>
    </row>
    <row r="11" spans="1:4" x14ac:dyDescent="0.25">
      <c r="A11" s="102" t="s">
        <v>91</v>
      </c>
      <c r="B11" s="102"/>
      <c r="C11" s="11"/>
      <c r="D11" s="6"/>
    </row>
    <row r="12" spans="1:4" x14ac:dyDescent="0.25">
      <c r="A12" s="102" t="s">
        <v>92</v>
      </c>
      <c r="B12" s="102"/>
      <c r="C12" s="11"/>
      <c r="D12" s="6"/>
    </row>
    <row r="13" spans="1:4" x14ac:dyDescent="0.25">
      <c r="A13" s="37" t="s">
        <v>93</v>
      </c>
      <c r="B13" s="37"/>
      <c r="C13" s="11"/>
      <c r="D13" s="6"/>
    </row>
    <row r="14" spans="1:4" x14ac:dyDescent="0.25">
      <c r="A14" s="102" t="s">
        <v>40</v>
      </c>
      <c r="B14" s="102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94</v>
      </c>
      <c r="B16" s="39" t="s">
        <v>145</v>
      </c>
      <c r="C16" s="6"/>
      <c r="D16" s="6"/>
    </row>
    <row r="17" spans="1:4" ht="137.25" customHeight="1" x14ac:dyDescent="0.25">
      <c r="A17" s="40" t="s">
        <v>95</v>
      </c>
      <c r="B17" s="41" t="s">
        <v>143</v>
      </c>
      <c r="C17" s="6"/>
      <c r="D17" s="6"/>
    </row>
    <row r="18" spans="1:4" ht="105.75" customHeight="1" x14ac:dyDescent="0.25">
      <c r="A18" s="40" t="s">
        <v>96</v>
      </c>
      <c r="B18" s="41" t="s">
        <v>144</v>
      </c>
      <c r="C18" s="6"/>
      <c r="D18" s="6"/>
    </row>
    <row r="19" spans="1:4" ht="94.5" customHeight="1" thickBot="1" x14ac:dyDescent="0.3">
      <c r="A19" s="42" t="s">
        <v>98</v>
      </c>
      <c r="B19" s="43" t="s">
        <v>100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102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89</v>
      </c>
    </row>
    <row r="3" spans="1:15" ht="18.75" x14ac:dyDescent="0.3">
      <c r="J3" s="31" t="s">
        <v>129</v>
      </c>
    </row>
    <row r="4" spans="1:15" ht="18.75" x14ac:dyDescent="0.3">
      <c r="J4" s="31" t="s">
        <v>37</v>
      </c>
    </row>
    <row r="5" spans="1:15" ht="18.75" x14ac:dyDescent="0.3">
      <c r="J5" s="31" t="s">
        <v>135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50</v>
      </c>
    </row>
    <row r="11" spans="1:15" x14ac:dyDescent="0.25">
      <c r="G11" s="10" t="s">
        <v>51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03" t="s">
        <v>136</v>
      </c>
      <c r="B16" s="103" t="s">
        <v>52</v>
      </c>
      <c r="C16" s="103" t="s">
        <v>53</v>
      </c>
      <c r="D16" s="103" t="s">
        <v>54</v>
      </c>
      <c r="E16" s="103" t="s">
        <v>55</v>
      </c>
      <c r="F16" s="103"/>
      <c r="G16" s="103" t="s">
        <v>56</v>
      </c>
      <c r="H16" s="103"/>
      <c r="I16" s="103" t="s">
        <v>57</v>
      </c>
      <c r="J16" s="103"/>
      <c r="K16" s="103"/>
      <c r="L16" s="103"/>
      <c r="M16" s="103"/>
      <c r="N16" s="103"/>
      <c r="O16" s="103"/>
    </row>
    <row r="17" spans="1:15" ht="24" customHeight="1" x14ac:dyDescent="0.25">
      <c r="A17" s="103"/>
      <c r="B17" s="103"/>
      <c r="C17" s="103"/>
      <c r="D17" s="103"/>
      <c r="E17" s="103" t="s">
        <v>58</v>
      </c>
      <c r="F17" s="103" t="s">
        <v>59</v>
      </c>
      <c r="G17" s="103" t="s">
        <v>60</v>
      </c>
      <c r="H17" s="103" t="s">
        <v>61</v>
      </c>
      <c r="I17" s="103" t="s">
        <v>62</v>
      </c>
      <c r="J17" s="18" t="s">
        <v>63</v>
      </c>
      <c r="K17" s="18" t="s">
        <v>65</v>
      </c>
      <c r="L17" s="18" t="s">
        <v>67</v>
      </c>
      <c r="M17" s="103" t="s">
        <v>137</v>
      </c>
      <c r="N17" s="103" t="s">
        <v>138</v>
      </c>
      <c r="O17" s="103" t="s">
        <v>139</v>
      </c>
    </row>
    <row r="18" spans="1:15" ht="95.25" customHeight="1" x14ac:dyDescent="0.25">
      <c r="A18" s="103"/>
      <c r="B18" s="103"/>
      <c r="C18" s="103"/>
      <c r="D18" s="103"/>
      <c r="E18" s="103"/>
      <c r="F18" s="103"/>
      <c r="G18" s="103"/>
      <c r="H18" s="103"/>
      <c r="I18" s="103"/>
      <c r="J18" s="18" t="s">
        <v>64</v>
      </c>
      <c r="K18" s="18" t="s">
        <v>66</v>
      </c>
      <c r="L18" s="18" t="s">
        <v>68</v>
      </c>
      <c r="M18" s="103"/>
      <c r="N18" s="103"/>
      <c r="O18" s="103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102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131</v>
      </c>
    </row>
    <row r="3" spans="1:4" ht="18.75" x14ac:dyDescent="0.3">
      <c r="A3" s="6"/>
      <c r="B3" s="31" t="s">
        <v>132</v>
      </c>
    </row>
    <row r="4" spans="1:4" ht="18.75" x14ac:dyDescent="0.3">
      <c r="A4" s="6"/>
      <c r="B4" s="31" t="s">
        <v>133</v>
      </c>
    </row>
    <row r="5" spans="1:4" ht="18.75" x14ac:dyDescent="0.3">
      <c r="A5" s="6"/>
      <c r="B5" s="31" t="s">
        <v>134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04" t="s">
        <v>90</v>
      </c>
      <c r="B10" s="104"/>
      <c r="C10" s="11"/>
      <c r="D10" s="6"/>
    </row>
    <row r="11" spans="1:4" x14ac:dyDescent="0.25">
      <c r="A11" s="104" t="s">
        <v>91</v>
      </c>
      <c r="B11" s="104"/>
      <c r="C11" s="11"/>
      <c r="D11" s="6"/>
    </row>
    <row r="12" spans="1:4" x14ac:dyDescent="0.25">
      <c r="A12" s="104" t="s">
        <v>92</v>
      </c>
      <c r="B12" s="104"/>
      <c r="C12" s="11"/>
      <c r="D12" s="6"/>
    </row>
    <row r="13" spans="1:4" x14ac:dyDescent="0.25">
      <c r="A13" s="11" t="s">
        <v>93</v>
      </c>
      <c r="B13" s="11"/>
      <c r="C13" s="11"/>
      <c r="D13" s="6"/>
    </row>
    <row r="14" spans="1:4" x14ac:dyDescent="0.25">
      <c r="A14" s="104" t="s">
        <v>40</v>
      </c>
      <c r="B14" s="104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94</v>
      </c>
      <c r="B16" s="13" t="s">
        <v>101</v>
      </c>
      <c r="C16" s="6"/>
      <c r="D16" s="6"/>
    </row>
    <row r="17" spans="1:4" ht="137.25" customHeight="1" x14ac:dyDescent="0.25">
      <c r="A17" s="14" t="s">
        <v>95</v>
      </c>
      <c r="B17" s="15" t="s">
        <v>99</v>
      </c>
      <c r="C17" s="6"/>
      <c r="D17" s="6"/>
    </row>
    <row r="18" spans="1:4" ht="105.75" customHeight="1" x14ac:dyDescent="0.25">
      <c r="A18" s="14" t="s">
        <v>96</v>
      </c>
      <c r="B18" s="15" t="s">
        <v>97</v>
      </c>
      <c r="C18" s="6"/>
      <c r="D18" s="6"/>
    </row>
    <row r="19" spans="1:4" ht="94.5" customHeight="1" thickBot="1" x14ac:dyDescent="0.3">
      <c r="A19" s="16" t="s">
        <v>98</v>
      </c>
      <c r="B19" s="17" t="s">
        <v>100</v>
      </c>
      <c r="C19" s="6"/>
      <c r="D19" s="6"/>
    </row>
    <row r="20" spans="1:4" ht="75" customHeight="1" x14ac:dyDescent="0.25"/>
    <row r="21" spans="1:4" ht="18.75" x14ac:dyDescent="0.3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Sheet1</vt:lpstr>
      <vt:lpstr>раздел 2</vt:lpstr>
      <vt:lpstr>прил 5</vt:lpstr>
      <vt:lpstr>прил 3.1</vt:lpstr>
      <vt:lpstr>прил 4</vt:lpstr>
      <vt:lpstr>'прил 3.1'!Заголовки_для_печати</vt:lpstr>
      <vt:lpstr>'раздел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Бузулуков Алексей Юрьевич</cp:lastModifiedBy>
  <cp:lastPrinted>2025-08-14T10:22:39Z</cp:lastPrinted>
  <dcterms:created xsi:type="dcterms:W3CDTF">2015-12-22T06:12:46Z</dcterms:created>
  <dcterms:modified xsi:type="dcterms:W3CDTF">2025-08-18T08:09:56Z</dcterms:modified>
</cp:coreProperties>
</file>